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Rock Value Calculator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<sst xmlns="http://schemas.openxmlformats.org/spreadsheetml/2006/main" count="28" uniqueCount="24">
  <si>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Gold</t>
  </si>
  <si>
    <t>Silver</t>
  </si>
  <si>
    <t>Copper</t>
  </si>
  <si>
    <t>Lead</t>
  </si>
  <si>
    <t>Zinc</t>
  </si>
  <si>
    <t>g/t</t>
  </si>
  <si>
    <t>%Cu</t>
  </si>
  <si>
    <t>%Pb</t>
  </si>
  <si>
    <t>%Zn</t>
  </si>
  <si>
    <t>/oz</t>
  </si>
  <si>
    <t>/lb</t>
  </si>
  <si>
    <t>Units</t>
  </si>
  <si>
    <t>Metal</t>
  </si>
  <si>
    <t>Rock Value Calculator</t>
  </si>
  <si>
    <t>Price Units</t>
  </si>
  <si>
    <t>Insitu Rock Value ($US/tonne)</t>
  </si>
  <si>
    <t>NSR Rock Value ($US/tonne)</t>
  </si>
  <si>
    <t>"NSR Rock Value" represent the value after recovery and smelter/refinery payables.</t>
  </si>
  <si>
    <t>Process Recovery (%)</t>
  </si>
  <si>
    <t>Total Rock Value =</t>
  </si>
  <si>
    <t>Payable Factor
 (i.e NSR)</t>
  </si>
  <si>
    <t>Input your data into the yellow shaded cells.</t>
  </si>
  <si>
    <t>Price
 ($US)</t>
  </si>
  <si>
    <t>Ore
 Grade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</si>
</sst>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&quot;$&quot;#,##0.0"/>
    <numFmt numFmtId="169" formatCode="&quot;$&quot;#,##0"/>
    <numFmt numFmtId="170" formatCode="0.000"/>
    <numFmt numFmtId="171" formatCode="0.0000"/>
    <numFmt numFmtId="172" formatCode="_-[$$-409]* #,##0.00_ ;_-[$$-409]* \-#,##0.00\ ;_-[$$-409]* &quot;-&quot;??_ ;_-@_ "/>
    <numFmt numFmtId="173" formatCode="[$$-409]#,##0.00_ ;\-[$$-409]#,##0.00\ "/>
    <numFmt numFmtId="174" formatCode="\$#,##0;\-\$#,##0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2"/>
      <color indexed="49"/>
      <name val="Trebuchet MS"/>
      <family val="2"/>
    </font>
    <font>
      <sz val="12"/>
      <color indexed="9"/>
      <name val="Trebuchet MS"/>
      <family val="2"/>
    </font>
    <font>
      <sz val="11"/>
      <color indexed="9"/>
      <name val="Trebuchet MS"/>
      <family val="2"/>
    </font>
    <font>
      <sz val="11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rebuchet MS"/>
      <family val="2"/>
    </font>
    <font>
      <sz val="12"/>
      <color rgb="FF1E73BE"/>
      <name val="Trebuchet MS"/>
      <family val="2"/>
    </font>
    <font>
      <sz val="12"/>
      <color theme="0"/>
      <name val="Trebuchet MS"/>
      <family val="2"/>
    </font>
    <font>
      <sz val="11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E76"/>
        <bgColor indexed="64"/>
      </patternFill>
    </fill>
    <fill>
      <patternFill patternType="solid">
        <fgColor rgb="FF1E73B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>
        <color indexed="63"/>
      </left>
      <right>
        <color indexed="63"/>
      </right>
      <top style="thin">
        <color theme="2"/>
      </top>
      <bottom style="thin">
        <color theme="2"/>
      </bottom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>
        <color indexed="63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/>
    </xf>
    <xf numFmtId="164" fontId="27" fillId="33" borderId="12" xfId="0" applyNumberFormat="1" applyFont="1" applyFill="1" applyBorder="1" applyAlignment="1">
      <alignment vertical="center"/>
    </xf>
    <xf numFmtId="164" fontId="27" fillId="0" borderId="12" xfId="0" applyNumberFormat="1" applyFont="1" applyBorder="1" applyAlignment="1" quotePrefix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9" fontId="27" fillId="33" borderId="12" xfId="57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7" fontId="51" fillId="0" borderId="14" xfId="44" applyNumberFormat="1" applyFont="1" applyBorder="1" applyAlignment="1">
      <alignment vertical="center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right" vertical="center"/>
    </xf>
    <xf numFmtId="173" fontId="52" fillId="34" borderId="13" xfId="44" applyNumberFormat="1" applyFont="1" applyFill="1" applyBorder="1" applyAlignment="1">
      <alignment horizontal="right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6"/>
          <c:w val="0.80625"/>
          <c:h val="0.7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'Rock Value Calculator'!$A$7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FF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'Rock Value Calculator'!#REF!</c:f>
            </c:strRef>
          </c:cat>
          <c:val>
            <c:numRef>
              <c:f>'Rock Value Calculator'!$I$7</c:f>
              <c:numCache/>
            </c:numRef>
          </c:val>
        </c:ser>
        <c:ser>
          <c:idx val="1"/>
          <c:order val="1"/>
          <c:tx>
            <c:strRef>
              <c:f>'Rock Value Calculator'!$A$8</c:f>
              <c:strCache>
                <c:ptCount val="1"/>
                <c:pt idx="0">
                  <c:v>Silver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'Rock Value Calculator'!#REF!</c:f>
            </c:strRef>
          </c:cat>
          <c:val>
            <c:numRef>
              <c:f>'Rock Value Calculator'!$I$8</c:f>
              <c:numCache/>
            </c:numRef>
          </c:val>
        </c:ser>
        <c:ser>
          <c:idx val="2"/>
          <c:order val="2"/>
          <c:tx>
            <c:strRef>
              <c:f>'Rock Value Calculator'!$A$9</c:f>
              <c:strCache>
                <c:ptCount val="1"/>
                <c:pt idx="0">
                  <c:v>Copper</c:v>
                </c:pt>
              </c:strCache>
            </c:strRef>
          </c:tx>
          <c:spPr>
            <a:solidFill>
              <a:srgbClr val="CCFF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'Rock Value Calculator'!#REF!</c:f>
            </c:strRef>
          </c:cat>
          <c:val>
            <c:numRef>
              <c:f>'Rock Value Calculator'!$I$9</c:f>
              <c:numCache/>
            </c:numRef>
          </c:val>
        </c:ser>
        <c:ser>
          <c:idx val="3"/>
          <c:order val="3"/>
          <c:tx>
            <c:strRef>
              <c:f>'Rock Value Calculator'!$A$10</c:f>
              <c:strCache>
                <c:ptCount val="1"/>
                <c:pt idx="0">
                  <c:v>Lead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'Rock Value Calculator'!#REF!</c:f>
            </c:strRef>
          </c:cat>
          <c:val>
            <c:numRef>
              <c:f>'Rock Value Calculator'!$I$10</c:f>
              <c:numCache/>
            </c:numRef>
          </c:val>
        </c:ser>
        <c:ser>
          <c:idx val="4"/>
          <c:order val="4"/>
          <c:tx>
            <c:strRef>
              <c:f>'Rock Value Calculator'!$A$11</c:f>
              <c:strCache>
                <c:ptCount val="1"/>
                <c:pt idx="0">
                  <c:v>Zinc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'Rock Value Calculator'!#REF!</c:f>
            </c:strRef>
          </c:cat>
          <c:val>
            <c:numRef>
              <c:f>'Rock Value Calculator'!$I$11</c:f>
              <c:numCache/>
            </c:numRef>
          </c:val>
        </c:ser>
        <c:overlap val="100"/>
        <c:gapWidth val="46"/>
        <c:axId val="15061723"/>
        <c:axId val="1337780"/>
      </c:barChart>
      <c:catAx>
        <c:axId val="15061723"/>
        <c:scaling>
          <c:orientation val="minMax"/>
        </c:scaling>
        <c:axPos val="l"/>
        <c:delete val="1"/>
        <c:majorTickMark val="out"/>
        <c:minorTickMark val="none"/>
        <c:tickLblPos val="none"/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  <c:max val="1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Rock Value ($US/t)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\$#,##0;\-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25"/>
          <c:y val="0.0555"/>
          <c:w val="0.1275"/>
          <c:h val="0.7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12</xdr:row>
      <xdr:rowOff>114300</xdr:rowOff>
    </xdr:from>
    <xdr:to>
      <xdr:col>8</xdr:col>
      <xdr:colOff>314325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628650" y="3133725"/>
        <a:ext cx="58388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13.57421875" style="6" customWidth="1"/>
    <col min="2" max="2" width="12.421875" style="6" customWidth="1"/>
    <col min="3" max="3" width="7.7109375" style="6" customWidth="1"/>
    <col min="4" max="4" width="11.28125" style="6" customWidth="1"/>
    <col min="5" max="5" width="7.421875" style="6" customWidth="1"/>
    <col min="6" max="7" width="12.8515625" style="6" customWidth="1"/>
    <col min="8" max="9" width="14.140625" style="6" customWidth="1"/>
    <col min="10" max="16384" width="9.140625" style="6" customWidth="1"/>
  </cols>
  <sheetData>
    <row r="1" spans="1:9" s="2" customFormat="1" ht="17.25" customHeight="1">
      <c r="A1" s="5" t="s">
        <v>13</v>
      </c>
      <c r="B1" s="4"/>
      <c r="C1" s="4"/>
      <c r="D1" s="4"/>
      <c r="E1" s="4"/>
      <c r="F1" s="4"/>
      <c r="G1" s="4"/>
      <c r="H1" s="4"/>
      <c r="I1" s="4"/>
    </row>
    <row r="2" spans="1:9" s="2" customFormat="1" ht="15" customHeight="1">
      <c r="A2" s="5"/>
      <c r="B2" s="4"/>
      <c r="C2" s="4"/>
      <c r="D2" s="4"/>
      <c r="E2" s="4"/>
      <c r="F2" s="4"/>
      <c r="G2" s="4"/>
      <c r="H2" s="4"/>
      <c r="I2" s="4"/>
    </row>
    <row r="3" spans="1:9" s="10" customFormat="1" ht="15" customHeight="1">
      <c r="A3" s="31" t="s">
        <v>21</v>
      </c>
      <c r="B3" s="22"/>
      <c r="C3" s="22"/>
      <c r="D3" s="22"/>
      <c r="E3" s="22"/>
      <c r="F3" s="22"/>
      <c r="G3" s="22"/>
      <c r="H3" s="22"/>
      <c r="I3" s="22"/>
    </row>
    <row r="4" spans="1:9" s="10" customFormat="1" ht="15" customHeight="1">
      <c r="A4" s="31" t="s">
        <v>17</v>
      </c>
      <c r="B4" s="22"/>
      <c r="C4" s="22"/>
      <c r="D4" s="22"/>
      <c r="E4" s="22"/>
      <c r="F4" s="22"/>
      <c r="G4" s="22"/>
      <c r="H4" s="22"/>
      <c r="I4" s="22"/>
    </row>
    <row r="5" spans="1:9" s="10" customFormat="1" ht="15" customHeight="1">
      <c r="A5" s="21"/>
      <c r="B5" s="22"/>
      <c r="C5" s="22"/>
      <c r="D5" s="22"/>
      <c r="E5" s="22"/>
      <c r="F5" s="22"/>
      <c r="G5" s="22"/>
      <c r="H5" s="22"/>
      <c r="I5" s="22"/>
    </row>
    <row r="6" spans="1:13" s="1" customFormat="1" ht="59.25" customHeight="1">
      <c r="A6" s="27" t="s">
        <v>12</v>
      </c>
      <c r="B6" s="28" t="s">
        <v>22</v>
      </c>
      <c r="C6" s="28" t="s">
        <v>14</v>
      </c>
      <c r="D6" s="28" t="s">
        <v>23</v>
      </c>
      <c r="E6" s="28" t="s">
        <v>11</v>
      </c>
      <c r="F6" s="28" t="s">
        <v>18</v>
      </c>
      <c r="G6" s="28" t="s">
        <v>20</v>
      </c>
      <c r="H6" s="29" t="s">
        <v>15</v>
      </c>
      <c r="I6" s="30" t="s">
        <v>16</v>
      </c>
      <c r="J6" s="3"/>
      <c r="K6" s="3"/>
      <c r="L6" s="6"/>
      <c r="M6" s="3"/>
    </row>
    <row r="7" spans="1:13" s="8" customFormat="1" ht="16.5" customHeight="1">
      <c r="A7" s="13" t="s">
        <v>0</v>
      </c>
      <c r="B7" s="14">
        <v>1200</v>
      </c>
      <c r="C7" s="15" t="s">
        <v>9</v>
      </c>
      <c r="D7" s="16">
        <v>1</v>
      </c>
      <c r="E7" s="17" t="s">
        <v>5</v>
      </c>
      <c r="F7" s="18">
        <v>0.9</v>
      </c>
      <c r="G7" s="18">
        <v>0.9</v>
      </c>
      <c r="H7" s="23">
        <f>(B7/31.104)*D7</f>
        <v>38.58024691358025</v>
      </c>
      <c r="I7" s="23">
        <f>H7*F7*G7</f>
        <v>31.25</v>
      </c>
      <c r="J7" s="7"/>
      <c r="K7" s="7"/>
      <c r="L7" s="3"/>
      <c r="M7" s="7"/>
    </row>
    <row r="8" spans="1:13" s="8" customFormat="1" ht="16.5" customHeight="1">
      <c r="A8" s="13" t="s">
        <v>1</v>
      </c>
      <c r="B8" s="14">
        <v>17</v>
      </c>
      <c r="C8" s="15" t="s">
        <v>9</v>
      </c>
      <c r="D8" s="16">
        <v>1</v>
      </c>
      <c r="E8" s="17" t="s">
        <v>5</v>
      </c>
      <c r="F8" s="18">
        <v>0.9</v>
      </c>
      <c r="G8" s="18">
        <v>0.9</v>
      </c>
      <c r="H8" s="23">
        <f>(B8/31.104)*D8</f>
        <v>0.5465534979423868</v>
      </c>
      <c r="I8" s="23">
        <f>H8*F8*G8</f>
        <v>0.4427083333333333</v>
      </c>
      <c r="J8" s="7"/>
      <c r="K8" s="7"/>
      <c r="L8" s="7"/>
      <c r="M8" s="7"/>
    </row>
    <row r="9" spans="1:13" s="8" customFormat="1" ht="16.5" customHeight="1">
      <c r="A9" s="13" t="s">
        <v>2</v>
      </c>
      <c r="B9" s="14">
        <v>2.9</v>
      </c>
      <c r="C9" s="15" t="s">
        <v>10</v>
      </c>
      <c r="D9" s="16">
        <v>1</v>
      </c>
      <c r="E9" s="17" t="s">
        <v>6</v>
      </c>
      <c r="F9" s="18">
        <v>0.9</v>
      </c>
      <c r="G9" s="18">
        <v>0.9</v>
      </c>
      <c r="H9" s="23">
        <f>(D9/100)*2204.6*B9</f>
        <v>63.9334</v>
      </c>
      <c r="I9" s="23">
        <f>H9*F9*G9</f>
        <v>51.786054</v>
      </c>
      <c r="J9" s="7"/>
      <c r="K9" s="7"/>
      <c r="L9" s="7"/>
      <c r="M9" s="7"/>
    </row>
    <row r="10" spans="1:13" s="8" customFormat="1" ht="16.5" customHeight="1">
      <c r="A10" s="13" t="s">
        <v>3</v>
      </c>
      <c r="B10" s="14">
        <v>1</v>
      </c>
      <c r="C10" s="15" t="s">
        <v>10</v>
      </c>
      <c r="D10" s="16">
        <v>1</v>
      </c>
      <c r="E10" s="17" t="s">
        <v>7</v>
      </c>
      <c r="F10" s="18">
        <v>0.9</v>
      </c>
      <c r="G10" s="18">
        <v>0.9</v>
      </c>
      <c r="H10" s="23">
        <f>(D10/100)*2204.6*B10</f>
        <v>22.046</v>
      </c>
      <c r="I10" s="23">
        <f>H10*F10*G10</f>
        <v>17.85726</v>
      </c>
      <c r="J10" s="7"/>
      <c r="K10" s="7"/>
      <c r="L10" s="7"/>
      <c r="M10" s="7"/>
    </row>
    <row r="11" spans="1:13" s="8" customFormat="1" ht="16.5" customHeight="1">
      <c r="A11" s="13" t="s">
        <v>4</v>
      </c>
      <c r="B11" s="14">
        <v>1.1</v>
      </c>
      <c r="C11" s="15" t="s">
        <v>10</v>
      </c>
      <c r="D11" s="16">
        <v>1</v>
      </c>
      <c r="E11" s="17" t="s">
        <v>8</v>
      </c>
      <c r="F11" s="18">
        <v>0.9</v>
      </c>
      <c r="G11" s="18">
        <v>0.9</v>
      </c>
      <c r="H11" s="23">
        <f>(D11/100)*2204.6*B11</f>
        <v>24.250600000000002</v>
      </c>
      <c r="I11" s="23">
        <f>H11*F11*G11</f>
        <v>19.642986000000004</v>
      </c>
      <c r="J11" s="7"/>
      <c r="K11" s="7"/>
      <c r="L11" s="7"/>
      <c r="M11" s="7"/>
    </row>
    <row r="12" spans="1:13" ht="18.75" customHeight="1">
      <c r="A12" s="19"/>
      <c r="B12" s="20"/>
      <c r="C12" s="20"/>
      <c r="D12" s="20"/>
      <c r="E12" s="20"/>
      <c r="F12" s="20"/>
      <c r="G12" s="24"/>
      <c r="H12" s="25" t="s">
        <v>19</v>
      </c>
      <c r="I12" s="26">
        <f>SUM(I7:I11)</f>
        <v>120.97900833333334</v>
      </c>
      <c r="J12" s="9"/>
      <c r="K12" s="9"/>
      <c r="L12" s="7"/>
      <c r="M12" s="9"/>
    </row>
    <row r="13" spans="1:12" ht="12.75">
      <c r="A13" s="11"/>
      <c r="B13" s="12"/>
      <c r="C13" s="12"/>
      <c r="D13" s="12"/>
      <c r="E13" s="12"/>
      <c r="F13" s="12"/>
      <c r="G13" s="12"/>
      <c r="H13" s="12"/>
      <c r="I13" s="12"/>
      <c r="L13" s="9"/>
    </row>
  </sheetData>
  <sheetProtection/>
  <mergeCells count="1">
    <mergeCell ref="A13:I1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KJK Ltd</dc:creator>
  <cp:keywords/>
  <dc:description/>
  <cp:lastModifiedBy>GlennaKu</cp:lastModifiedBy>
  <cp:lastPrinted>2015-05-08T11:48:28Z</cp:lastPrinted>
  <dcterms:created xsi:type="dcterms:W3CDTF">2006-10-31T14:20:51Z</dcterms:created>
  <dcterms:modified xsi:type="dcterms:W3CDTF">2015-05-08T12:02:47Z</dcterms:modified>
  <cp:category/>
  <cp:version/>
  <cp:contentType/>
  <cp:contentStatus/>
</cp:coreProperties>
</file>